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wnloads\"/>
    </mc:Choice>
  </mc:AlternateContent>
  <xr:revisionPtr revIDLastSave="0" documentId="13_ncr:1_{DCACC810-A3B7-473B-93D7-342C059D5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38" i="4"/>
  <c r="C38" i="4"/>
  <c r="D38" i="4"/>
  <c r="E38" i="4"/>
  <c r="F38" i="4"/>
  <c r="B38" i="4"/>
  <c r="G36" i="4"/>
  <c r="G35" i="4"/>
  <c r="G33" i="4"/>
  <c r="G32" i="4"/>
  <c r="G29" i="4"/>
  <c r="G19" i="4"/>
  <c r="G21" i="4"/>
  <c r="G22" i="4"/>
  <c r="G23" i="4"/>
  <c r="G24" i="4"/>
  <c r="G25" i="4"/>
  <c r="G26" i="4"/>
  <c r="G27" i="4"/>
  <c r="G20" i="4"/>
  <c r="F29" i="4"/>
  <c r="E29" i="4"/>
  <c r="F19" i="4" l="1"/>
  <c r="E19" i="4"/>
  <c r="D35" i="4"/>
  <c r="E35" i="4"/>
  <c r="F35" i="4"/>
  <c r="D29" i="4"/>
  <c r="D33" i="4"/>
  <c r="D31" i="4"/>
  <c r="D32" i="4"/>
  <c r="D30" i="4"/>
  <c r="D27" i="4"/>
  <c r="D21" i="4"/>
  <c r="D22" i="4"/>
  <c r="D23" i="4"/>
  <c r="D24" i="4"/>
  <c r="D25" i="4"/>
  <c r="D26" i="4"/>
  <c r="D20" i="4"/>
  <c r="D19" i="4" s="1"/>
  <c r="C35" i="4"/>
  <c r="C29" i="4"/>
  <c r="C19" i="4"/>
  <c r="B35" i="4"/>
  <c r="B29" i="4"/>
  <c r="B19" i="4"/>
  <c r="G5" i="4"/>
  <c r="G6" i="4"/>
  <c r="G7" i="4"/>
  <c r="G8" i="4"/>
  <c r="G9" i="4"/>
  <c r="G10" i="4"/>
  <c r="G11" i="4"/>
  <c r="G12" i="4"/>
  <c r="G13" i="4"/>
  <c r="G4" i="4"/>
  <c r="G15" i="4" s="1"/>
  <c r="G16" i="4" s="1"/>
  <c r="D13" i="4"/>
  <c r="D12" i="4"/>
  <c r="D15" i="4" s="1"/>
  <c r="C15" i="4"/>
  <c r="E15" i="4"/>
  <c r="F15" i="4"/>
  <c r="B15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<sst xmlns="http://schemas.openxmlformats.org/spreadsheetml/2006/main" count="50" uniqueCount="29">
  <si>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</si>
  <si>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</si>
  <si>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</si>
  <si>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</si>
  <si>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</si>
  <si>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</si>
  <si>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</si>
  <si>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</si>
  <si>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</si>
  <si>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</si>
  <si>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</si>
  <si>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</si>
  <si>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</si>
  <si>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</si>
  <si>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</si>
  <si>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</si>
  <si>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</si>
  <si>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</si>
  <si>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</si>
  <si>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</si>
  <si>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</si>
  <si>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</si>
  <si>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</si>
  <si>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</si>
  <si>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</si>
  <si>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</si>
  <si>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</si>
  <si>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</si>
  <si>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Salamanca para las Mujeres
Estado Analítico de Ingresos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</si>
</sst>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J28" sqref="J28"/>
    </sheetView>
  </sheetViews>
  <sheetFormatPr baseColWidth="10" defaultColWidth="12" defaultRowHeight="11.25" x14ac:dyDescent="0.2"/>
  <cols>
    <col min="1" max="1" width="68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6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35">
        <v>0</v>
      </c>
      <c r="G4" s="12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36">
        <v>0</v>
      </c>
      <c r="G5" s="12">
        <f t="shared" ref="G5:G13" si="0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36">
        <v>0</v>
      </c>
      <c r="G6" s="12">
        <f t="shared" si="0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36">
        <v>0</v>
      </c>
      <c r="G7" s="12">
        <f t="shared" si="0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36">
        <v>0</v>
      </c>
      <c r="G8" s="12">
        <f t="shared" si="0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36">
        <v>0</v>
      </c>
      <c r="G9" s="12">
        <f t="shared" si="0"/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2260.4499999999998</v>
      </c>
      <c r="F10" s="36">
        <v>2260.4499999999998</v>
      </c>
      <c r="G10" s="12">
        <f t="shared" si="0"/>
        <v>2260.4499999999998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36">
        <v>0</v>
      </c>
      <c r="G11" s="12">
        <f t="shared" si="0"/>
        <v>0</v>
      </c>
    </row>
    <row r="12" spans="1:7" ht="22.5" x14ac:dyDescent="0.2">
      <c r="A12" s="27" t="s">
        <v>12</v>
      </c>
      <c r="B12" s="12">
        <v>4843800</v>
      </c>
      <c r="C12" s="12">
        <v>0</v>
      </c>
      <c r="D12" s="12">
        <f>+B12+C12</f>
        <v>4843800</v>
      </c>
      <c r="E12" s="12">
        <v>3632850</v>
      </c>
      <c r="F12" s="36">
        <v>3632850</v>
      </c>
      <c r="G12" s="12">
        <f t="shared" si="0"/>
        <v>-1210950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36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SUM(B4:B13)</f>
        <v>4843800</v>
      </c>
      <c r="C15" s="32">
        <f t="shared" ref="C15:F15" si="1">SUM(C4:C13)</f>
        <v>0</v>
      </c>
      <c r="D15" s="32">
        <f t="shared" si="1"/>
        <v>4843800</v>
      </c>
      <c r="E15" s="32">
        <f t="shared" si="1"/>
        <v>3635110.45</v>
      </c>
      <c r="F15" s="32">
        <f t="shared" si="1"/>
        <v>3635110.45</v>
      </c>
      <c r="G15" s="13">
        <f>SUM(G4:G13)</f>
        <v>-1208689.55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IF(G15&gt;0,G15,0)</f>
        <v>0</v>
      </c>
    </row>
    <row r="17" spans="1:7" ht="10.5" customHeight="1" x14ac:dyDescent="0.2">
      <c r="A17" s="25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23" t="s">
        <v>15</v>
      </c>
      <c r="B19" s="13">
        <f>SUM(B20+B21+B22+B23+B24+B25+B26+B27)</f>
        <v>0</v>
      </c>
      <c r="C19" s="13">
        <f>SUM(C20+C21+C22+C23+C24+C25+C26+C27)</f>
        <v>0</v>
      </c>
      <c r="D19" s="13">
        <f>SUM(D20+D21+D22+D23+D24+D25+D26+D27)</f>
        <v>0</v>
      </c>
      <c r="E19" s="13">
        <f>SUM(E20+E21+E22+E23+E24+E25+E26+E27)</f>
        <v>0</v>
      </c>
      <c r="F19" s="13">
        <f>SUM(F20+F21+F22+F23+F24+F25+F26+F27)</f>
        <v>0</v>
      </c>
      <c r="G19" s="13">
        <f>SUM(G20+G21+G22+G23+G24+G25+G26+G27)</f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>B20+C20</f>
        <v>0</v>
      </c>
      <c r="E20" s="14">
        <v>0</v>
      </c>
      <c r="F20" s="14">
        <v>0</v>
      </c>
      <c r="G20" s="14">
        <f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2">B21+C21</f>
        <v>0</v>
      </c>
      <c r="E21" s="14">
        <v>0</v>
      </c>
      <c r="F21" s="14">
        <v>0</v>
      </c>
      <c r="G21" s="14">
        <f t="shared" ref="G21:G27" si="3">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2"/>
        <v>0</v>
      </c>
      <c r="E22" s="14">
        <v>0</v>
      </c>
      <c r="F22" s="14">
        <v>0</v>
      </c>
      <c r="G22" s="14">
        <f t="shared" si="3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2"/>
        <v>0</v>
      </c>
      <c r="E23" s="14">
        <v>0</v>
      </c>
      <c r="F23" s="14">
        <v>0</v>
      </c>
      <c r="G23" s="14">
        <f t="shared" si="3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2"/>
        <v>0</v>
      </c>
      <c r="E24" s="14">
        <v>0</v>
      </c>
      <c r="F24" s="14">
        <v>0</v>
      </c>
      <c r="G24" s="14">
        <f t="shared" si="3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2"/>
        <v>0</v>
      </c>
      <c r="E25" s="14">
        <v>0</v>
      </c>
      <c r="F25" s="14">
        <v>0</v>
      </c>
      <c r="G25" s="14">
        <f t="shared" si="3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2"/>
        <v>0</v>
      </c>
      <c r="E26" s="14">
        <v>0</v>
      </c>
      <c r="F26" s="14">
        <v>0</v>
      </c>
      <c r="G26" s="14">
        <f t="shared" si="3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3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SUM(B30:B33)</f>
        <v>4843800</v>
      </c>
      <c r="C29" s="15">
        <f>SUM(C30:C33)</f>
        <v>0</v>
      </c>
      <c r="D29" s="15">
        <f>SUM(D30:D33)</f>
        <v>4843800</v>
      </c>
      <c r="E29" s="15">
        <f>SUM(E30:E33)</f>
        <v>3635110.45</v>
      </c>
      <c r="F29" s="15">
        <f>SUM(F30:F33)</f>
        <v>3635110.45</v>
      </c>
      <c r="G29" s="15">
        <f>SUM(G30:G33)</f>
        <v>-1208689.55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" si="4">B31+C31</f>
        <v>0</v>
      </c>
      <c r="E31" s="14">
        <v>0</v>
      </c>
      <c r="F31" s="14">
        <v>0</v>
      </c>
      <c r="G31" s="14"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f>B32+C32</f>
        <v>0</v>
      </c>
      <c r="E32" s="14">
        <v>2260.4499999999998</v>
      </c>
      <c r="F32" s="14">
        <v>2260.4499999999998</v>
      </c>
      <c r="G32" s="14">
        <f>F32-B32</f>
        <v>2260.4499999999998</v>
      </c>
    </row>
    <row r="33" spans="1:7" ht="22.5" x14ac:dyDescent="0.2">
      <c r="A33" s="29" t="s">
        <v>12</v>
      </c>
      <c r="B33" s="14">
        <v>4843800</v>
      </c>
      <c r="C33" s="14">
        <v>0</v>
      </c>
      <c r="D33" s="14">
        <f>B33+C33</f>
        <v>4843800</v>
      </c>
      <c r="E33" s="14">
        <v>3632850</v>
      </c>
      <c r="F33" s="14">
        <v>3632850</v>
      </c>
      <c r="G33" s="14">
        <f>F33-B33</f>
        <v>-1210950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SUM(B36)</f>
        <v>0</v>
      </c>
      <c r="C35" s="15">
        <f>SUM(C36)</f>
        <v>0</v>
      </c>
      <c r="D35" s="15">
        <f t="shared" ref="D35:G35" si="5">SUM(D36)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SUM(B35+B29+B19)</f>
        <v>4843800</v>
      </c>
      <c r="C38" s="32">
        <f t="shared" ref="C38:G38" si="6">SUM(C35+C29+C19)</f>
        <v>0</v>
      </c>
      <c r="D38" s="32">
        <f t="shared" si="6"/>
        <v>4843800</v>
      </c>
      <c r="E38" s="32">
        <f t="shared" si="6"/>
        <v>3635110.45</v>
      </c>
      <c r="F38" s="32">
        <f t="shared" si="6"/>
        <v>3635110.45</v>
      </c>
      <c r="G38" s="32">
        <f t="shared" si="6"/>
        <v>-1208689.55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IF(G38&gt;0,G38,)</f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IMSM206</cp:lastModifiedBy>
  <cp:revision/>
  <dcterms:created xsi:type="dcterms:W3CDTF">2012-12-11T20:48:19Z</dcterms:created>
  <dcterms:modified xsi:type="dcterms:W3CDTF">2025-10-08T21:13:01Z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